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mpo/Desktop/"/>
    </mc:Choice>
  </mc:AlternateContent>
  <xr:revisionPtr revIDLastSave="0" documentId="8_{DF14A6B6-1723-B74F-938F-EBF5E82BBCD9}" xr6:coauthVersionLast="45" xr6:coauthVersionMax="45" xr10:uidLastSave="{00000000-0000-0000-0000-000000000000}"/>
  <bookViews>
    <workbookView xWindow="120" yWindow="460" windowWidth="17100" windowHeight="11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H20" i="1"/>
  <c r="J9" i="1"/>
  <c r="D9" i="1"/>
  <c r="E9" i="1"/>
  <c r="B10" i="1"/>
  <c r="B11" i="1" s="1"/>
  <c r="B12" i="1" s="1"/>
  <c r="B13" i="1" s="1"/>
  <c r="B14" i="1" s="1"/>
  <c r="B15" i="1" s="1"/>
  <c r="B16" i="1" s="1"/>
  <c r="B17" i="1" s="1"/>
  <c r="B18" i="1" s="1"/>
  <c r="D10" i="1"/>
  <c r="E10" i="1"/>
  <c r="D11" i="1"/>
  <c r="E11" i="1" s="1"/>
  <c r="D12" i="1"/>
  <c r="E12" i="1" s="1"/>
  <c r="D13" i="1"/>
  <c r="E13" i="1" s="1"/>
  <c r="D14" i="1"/>
  <c r="E14" i="1"/>
  <c r="D15" i="1"/>
  <c r="E15" i="1" s="1"/>
  <c r="D16" i="1"/>
  <c r="E16" i="1"/>
  <c r="D17" i="1"/>
  <c r="E17" i="1" s="1"/>
  <c r="D18" i="1"/>
  <c r="E18" i="1"/>
  <c r="H14" i="1"/>
  <c r="J15" i="1"/>
  <c r="C20" i="1"/>
  <c r="D20" i="1" l="1"/>
  <c r="E20" i="1"/>
  <c r="J10" i="1" s="1"/>
  <c r="J14" i="1" s="1"/>
  <c r="J18" i="1" s="1"/>
</calcChain>
</file>

<file path=xl/sharedStrings.xml><?xml version="1.0" encoding="utf-8"?>
<sst xmlns="http://schemas.openxmlformats.org/spreadsheetml/2006/main" count="20" uniqueCount="17">
  <si>
    <t>CALCOLO DEGLI ERRORI NELLE MISURE DIRETTE</t>
  </si>
  <si>
    <t>MISURA</t>
  </si>
  <si>
    <t>VALORE</t>
  </si>
  <si>
    <t>SCARTI</t>
  </si>
  <si>
    <t>SCARTI^2</t>
  </si>
  <si>
    <t xml:space="preserve">    RISULTATI DEL CALCOLO</t>
  </si>
  <si>
    <t>Valor Medio  Xm =</t>
  </si>
  <si>
    <t>Dev. standard ∑ =</t>
  </si>
  <si>
    <t>±</t>
  </si>
  <si>
    <t>Errore  pari a</t>
  </si>
  <si>
    <t>∑</t>
  </si>
  <si>
    <t>X =</t>
  </si>
  <si>
    <t>con una probabilità del</t>
  </si>
  <si>
    <t>Totali</t>
  </si>
  <si>
    <t>Errore relat. % Er  =</t>
  </si>
  <si>
    <t xml:space="preserve">Il risultato della misura è </t>
  </si>
  <si>
    <t>oppure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</si>
</sst>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0"/>
    <numFmt numFmtId="179" formatCode="0.000%"/>
  </numFmts>
  <fonts count="8">
    <font>
      <sz val="9"/>
      <color indexed="9"/>
      <name val="Geneva"/>
    </font>
    <font>
      <sz val="12"/>
      <color indexed="9"/>
      <name val="Helv"/>
    </font>
    <font>
      <b/>
      <sz val="14"/>
      <color indexed="9"/>
      <name val="Helv"/>
    </font>
    <font>
      <b/>
      <sz val="12"/>
      <color indexed="9"/>
      <name val="Geneva"/>
      <family val="2"/>
    </font>
    <font>
      <b/>
      <sz val="9"/>
      <color indexed="9"/>
      <name val="Geneva"/>
      <family val="2"/>
    </font>
    <font>
      <sz val="9"/>
      <color indexed="11"/>
      <name val="Geneva"/>
      <family val="2"/>
    </font>
    <font>
      <sz val="9"/>
      <color indexed="9"/>
      <name val="Geneva"/>
      <family val="2"/>
    </font>
    <font>
      <sz val="9"/>
      <color indexed="9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protection locked="0"/>
    </xf>
    <xf numFmtId="0" fontId="7" fillId="0" borderId="1">
      <alignment horizontal="center"/>
    </xf>
    <xf numFmtId="0" fontId="7" fillId="0" borderId="0">
      <protection locked="0"/>
    </xf>
    <xf numFmtId="0" fontId="1" fillId="0" borderId="0">
      <protection locked="0"/>
    </xf>
    <xf numFmtId="0" fontId="7" fillId="0" borderId="0"/>
    <xf numFmtId="0" fontId="1" fillId="0" borderId="0">
      <protection locked="0"/>
    </xf>
  </cellStyleXfs>
  <cellXfs count="65">
    <xf numFmtId="0" fontId="0" fillId="0" borderId="0" xfId="0"/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8" fontId="0" fillId="2" borderId="7" xfId="0" applyNumberForma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78" fontId="0" fillId="2" borderId="8" xfId="0" applyNumberFormat="1" applyFill="1" applyBorder="1" applyAlignment="1">
      <alignment horizontal="center"/>
    </xf>
    <xf numFmtId="178" fontId="0" fillId="0" borderId="9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8" fontId="0" fillId="2" borderId="0" xfId="0" applyNumberFormat="1" applyFill="1" applyAlignment="1">
      <alignment horizontal="center"/>
    </xf>
    <xf numFmtId="0" fontId="0" fillId="2" borderId="7" xfId="0" applyFill="1" applyBorder="1"/>
    <xf numFmtId="0" fontId="0" fillId="2" borderId="0" xfId="0" applyFill="1"/>
    <xf numFmtId="0" fontId="0" fillId="2" borderId="8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2" borderId="13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13" xfId="0" applyFill="1" applyBorder="1"/>
    <xf numFmtId="0" fontId="4" fillId="2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78" fontId="5" fillId="0" borderId="10" xfId="0" applyNumberFormat="1" applyFont="1" applyBorder="1" applyAlignment="1" applyProtection="1">
      <alignment horizontal="center"/>
      <protection locked="0"/>
    </xf>
    <xf numFmtId="178" fontId="5" fillId="0" borderId="11" xfId="0" applyNumberFormat="1" applyFont="1" applyBorder="1" applyAlignment="1" applyProtection="1">
      <alignment horizontal="center"/>
      <protection locked="0"/>
    </xf>
    <xf numFmtId="0" fontId="7" fillId="0" borderId="0" xfId="5"/>
    <xf numFmtId="0" fontId="7" fillId="0" borderId="1" xfId="2">
      <alignment horizontal="center"/>
    </xf>
    <xf numFmtId="178" fontId="0" fillId="2" borderId="14" xfId="0" applyNumberFormat="1" applyFill="1" applyBorder="1" applyAlignment="1">
      <alignment horizontal="center"/>
    </xf>
    <xf numFmtId="178" fontId="0" fillId="2" borderId="11" xfId="0" applyNumberFormat="1" applyFill="1" applyBorder="1" applyAlignment="1">
      <alignment horizontal="center"/>
    </xf>
    <xf numFmtId="0" fontId="6" fillId="0" borderId="0" xfId="5" applyFont="1" applyAlignment="1">
      <alignment horizontal="left"/>
    </xf>
    <xf numFmtId="0" fontId="5" fillId="0" borderId="0" xfId="0" applyFont="1" applyAlignment="1" applyProtection="1">
      <alignment horizontal="center"/>
      <protection locked="0" hidden="1"/>
    </xf>
    <xf numFmtId="0" fontId="6" fillId="0" borderId="0" xfId="5" applyFont="1"/>
    <xf numFmtId="0" fontId="6" fillId="0" borderId="10" xfId="0" applyFont="1" applyBorder="1"/>
    <xf numFmtId="179" fontId="4" fillId="2" borderId="14" xfId="0" applyNumberFormat="1" applyFont="1" applyFill="1" applyBorder="1" applyAlignment="1">
      <alignment horizontal="center" vertical="center"/>
    </xf>
    <xf numFmtId="178" fontId="4" fillId="2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2" fontId="0" fillId="0" borderId="14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8" fontId="4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7">
    <cellStyle name="Corpo" xfId="1"/>
    <cellStyle name="Default TB" xfId="2"/>
    <cellStyle name="Intestazione" xfId="3"/>
    <cellStyle name="Normale" xfId="0" builtinId="0"/>
    <cellStyle name="Pi di pagina" xfId="4"/>
    <cellStyle name="Predefinito" xfId="5"/>
    <cellStyle name="Predefinito FE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EEEEEE"/>
      <rgbColor rgb="00FF3300"/>
      <rgbColor rgb="00777777"/>
      <rgbColor rgb="00555555"/>
      <rgbColor rgb="00FFFF00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showOutlineSymbols="0" zoomScaleNormal="100" zoomScaleSheetLayoutView="100" workbookViewId="0">
      <selection activeCell="O14" sqref="O14"/>
    </sheetView>
  </sheetViews>
  <sheetFormatPr baseColWidth="10" defaultRowHeight="14" customHeight="1"/>
  <cols>
    <col min="1" max="1" width="4.83203125" customWidth="1"/>
    <col min="2" max="2" width="6.83203125" style="1" customWidth="1"/>
    <col min="3" max="3" width="9.6640625" style="2" customWidth="1"/>
    <col min="4" max="4" width="8.83203125" style="1" customWidth="1"/>
    <col min="5" max="5" width="10.6640625" style="2" customWidth="1"/>
    <col min="6" max="6" width="2.6640625" style="48" customWidth="1"/>
    <col min="7" max="7" width="6.5" style="1" customWidth="1"/>
    <col min="8" max="8" width="8.1640625" style="48" customWidth="1"/>
    <col min="9" max="9" width="1.83203125" style="48" customWidth="1"/>
    <col min="10" max="10" width="9.33203125" style="1" customWidth="1"/>
    <col min="11" max="11" width="2.83203125" style="48" customWidth="1"/>
  </cols>
  <sheetData>
    <row r="1" spans="2:11" ht="21" customHeight="1"/>
    <row r="2" spans="2:11" ht="14" customHeight="1">
      <c r="B2" s="3"/>
      <c r="C2" s="8"/>
      <c r="D2" s="14"/>
      <c r="E2" s="8"/>
      <c r="F2" s="21"/>
      <c r="G2" s="14"/>
      <c r="H2" s="21"/>
      <c r="I2" s="21"/>
      <c r="J2" s="14"/>
      <c r="K2" s="40"/>
    </row>
    <row r="3" spans="2:11" ht="14" customHeight="1">
      <c r="B3" s="4"/>
      <c r="C3" s="9" t="s">
        <v>0</v>
      </c>
      <c r="D3" s="15"/>
      <c r="E3" s="20"/>
      <c r="F3" s="22"/>
      <c r="G3" s="15"/>
      <c r="H3" s="22"/>
      <c r="I3" s="22"/>
      <c r="J3" s="15"/>
      <c r="K3" s="41"/>
    </row>
    <row r="4" spans="2:11" ht="14" customHeight="1">
      <c r="B4" s="5"/>
      <c r="C4" s="10"/>
      <c r="D4" s="16"/>
      <c r="E4" s="10"/>
      <c r="F4" s="23"/>
      <c r="G4" s="16"/>
      <c r="H4" s="23"/>
      <c r="I4" s="23"/>
      <c r="J4" s="16"/>
      <c r="K4" s="42"/>
    </row>
    <row r="5" spans="2:11" ht="7" customHeight="1">
      <c r="B5" s="49"/>
      <c r="C5" s="11"/>
      <c r="D5" s="17"/>
      <c r="E5" s="11"/>
      <c r="F5" s="24"/>
      <c r="G5" s="28"/>
      <c r="H5" s="32"/>
      <c r="I5" s="32"/>
      <c r="J5" s="28"/>
      <c r="K5" s="43"/>
    </row>
    <row r="6" spans="2:11" ht="14" customHeight="1">
      <c r="B6" s="6" t="s">
        <v>1</v>
      </c>
      <c r="C6" s="12" t="s">
        <v>2</v>
      </c>
      <c r="D6" s="18" t="s">
        <v>3</v>
      </c>
      <c r="E6" s="12" t="s">
        <v>4</v>
      </c>
      <c r="F6" s="25"/>
      <c r="G6" s="64"/>
      <c r="H6" s="64" t="s">
        <v>5</v>
      </c>
      <c r="K6" s="44"/>
    </row>
    <row r="7" spans="2:11" ht="7" customHeight="1">
      <c r="B7" s="7"/>
      <c r="C7" s="13"/>
      <c r="D7" s="19"/>
      <c r="E7" s="13"/>
      <c r="F7" s="26"/>
      <c r="G7" s="29"/>
      <c r="H7" s="33"/>
      <c r="I7" s="33"/>
      <c r="J7" s="29"/>
      <c r="K7" s="45"/>
    </row>
    <row r="8" spans="2:11" ht="5" customHeight="1">
      <c r="B8" s="6"/>
      <c r="C8" s="12"/>
      <c r="D8" s="18"/>
      <c r="E8" s="12"/>
      <c r="F8" s="24"/>
      <c r="G8" s="28"/>
      <c r="H8" s="32"/>
      <c r="I8" s="32"/>
      <c r="J8" s="28"/>
      <c r="K8" s="44"/>
    </row>
    <row r="9" spans="2:11" ht="14" customHeight="1">
      <c r="B9" s="6">
        <v>1</v>
      </c>
      <c r="C9" s="46">
        <v>18.559999999999999</v>
      </c>
      <c r="D9" s="12">
        <f>IF(C9&lt;&gt;0,C9-$J$9,"")</f>
        <v>2.9999999999997584E-2</v>
      </c>
      <c r="E9" s="12">
        <f t="shared" ref="E9:E18" si="0">IF(C9&lt;&gt;0,D9^2,"")</f>
        <v>8.9999999999985502E-4</v>
      </c>
      <c r="F9" s="27"/>
      <c r="G9" s="30"/>
      <c r="H9" s="34" t="s">
        <v>6</v>
      </c>
      <c r="I9" s="37"/>
      <c r="J9" s="50">
        <f>AVERAGE(C9:C18)</f>
        <v>18.53</v>
      </c>
      <c r="K9" s="44"/>
    </row>
    <row r="10" spans="2:11" ht="14" customHeight="1">
      <c r="B10" s="6">
        <f t="shared" ref="B10:B18" si="1">IF(C10&lt;&gt;0,B9+1,"")</f>
        <v>2</v>
      </c>
      <c r="C10" s="46">
        <v>18.62</v>
      </c>
      <c r="D10" s="12">
        <f>IF(C10&lt;&gt;0,C10-$J$9,"")</f>
        <v>8.9999999999999858E-2</v>
      </c>
      <c r="E10" s="12">
        <f t="shared" si="0"/>
        <v>8.0999999999999753E-3</v>
      </c>
      <c r="F10" s="27"/>
      <c r="G10" s="5"/>
      <c r="H10" s="35" t="s">
        <v>7</v>
      </c>
      <c r="I10" s="16" t="s">
        <v>8</v>
      </c>
      <c r="J10" s="51">
        <f>SQRT(E20/MAX(B9:B18))</f>
        <v>0.18023793797564944</v>
      </c>
      <c r="K10" s="44"/>
    </row>
    <row r="11" spans="2:11" ht="14" customHeight="1">
      <c r="B11" s="6">
        <f t="shared" si="1"/>
        <v>3</v>
      </c>
      <c r="C11" s="46">
        <v>18.39</v>
      </c>
      <c r="D11" s="12">
        <f>IF(C11&lt;&gt;0,C11-$J$9,"")</f>
        <v>-0.14000000000000057</v>
      </c>
      <c r="E11" s="12">
        <f t="shared" si="0"/>
        <v>1.9600000000000159E-2</v>
      </c>
      <c r="F11" s="25"/>
      <c r="H11" s="36" t="s">
        <v>9</v>
      </c>
      <c r="I11" s="53">
        <v>1</v>
      </c>
      <c r="J11" s="52" t="s">
        <v>10</v>
      </c>
      <c r="K11" s="44"/>
    </row>
    <row r="12" spans="2:11" ht="14" customHeight="1">
      <c r="B12" s="6">
        <f t="shared" si="1"/>
        <v>4</v>
      </c>
      <c r="C12" s="46">
        <v>18.440000000000001</v>
      </c>
      <c r="D12" s="12">
        <f>IF(C12&lt;&gt;0,C12-$J$9,"")</f>
        <v>-8.9999999999999858E-2</v>
      </c>
      <c r="E12" s="12">
        <f t="shared" si="0"/>
        <v>8.0999999999999753E-3</v>
      </c>
      <c r="F12" s="25"/>
      <c r="K12" s="44"/>
    </row>
    <row r="13" spans="2:11" ht="14" customHeight="1">
      <c r="B13" s="6">
        <f t="shared" si="1"/>
        <v>5</v>
      </c>
      <c r="C13" s="46">
        <v>18.5</v>
      </c>
      <c r="D13" s="12">
        <f>IF(C13&lt;&gt;0,C13-$J$9,"")</f>
        <v>-3.0000000000001137E-2</v>
      </c>
      <c r="E13" s="12">
        <f t="shared" si="0"/>
        <v>9.0000000000006817E-4</v>
      </c>
      <c r="F13" s="25"/>
      <c r="G13" s="54" t="s">
        <v>15</v>
      </c>
      <c r="K13" s="44"/>
    </row>
    <row r="14" spans="2:11" ht="14" customHeight="1">
      <c r="B14" s="6">
        <f t="shared" si="1"/>
        <v>6</v>
      </c>
      <c r="C14" s="46">
        <v>18.3</v>
      </c>
      <c r="D14" s="12">
        <f>IF(C14&lt;&gt;0,C14-$J$9,"")</f>
        <v>-0.23000000000000043</v>
      </c>
      <c r="E14" s="12">
        <f t="shared" si="0"/>
        <v>5.2900000000000197E-2</v>
      </c>
      <c r="F14" s="25"/>
      <c r="G14" s="31" t="s">
        <v>11</v>
      </c>
      <c r="H14" s="57">
        <f>J9</f>
        <v>18.53</v>
      </c>
      <c r="I14" s="38" t="s">
        <v>8</v>
      </c>
      <c r="J14" s="63">
        <f>I11*J10</f>
        <v>0.18023793797564944</v>
      </c>
      <c r="K14" s="44"/>
    </row>
    <row r="15" spans="2:11" ht="14" customHeight="1">
      <c r="B15" s="6">
        <f t="shared" si="1"/>
        <v>7</v>
      </c>
      <c r="C15" s="46">
        <v>18.899999999999999</v>
      </c>
      <c r="D15" s="12">
        <f>IF(C15&lt;&gt;0,C15-$J$9,"")</f>
        <v>0.36999999999999744</v>
      </c>
      <c r="E15" s="12">
        <f t="shared" si="0"/>
        <v>0.13689999999999811</v>
      </c>
      <c r="F15" s="25"/>
      <c r="I15" s="36" t="s">
        <v>12</v>
      </c>
      <c r="J15" s="39" t="str">
        <f>IF(I11=1,"68 %",IF(I11=2,"93 %",IF(I11=3,"99,7 %","ERRORE")))</f>
        <v>68 %</v>
      </c>
      <c r="K15" s="44"/>
    </row>
    <row r="16" spans="2:11" ht="14" customHeight="1">
      <c r="B16" s="6" t="str">
        <f t="shared" si="1"/>
        <v/>
      </c>
      <c r="C16" s="46"/>
      <c r="D16" s="12" t="str">
        <f>IF(C16&lt;&gt;0,C16-$J$9,"")</f>
        <v/>
      </c>
      <c r="E16" s="12" t="str">
        <f t="shared" si="0"/>
        <v/>
      </c>
      <c r="F16" s="25"/>
      <c r="K16" s="44"/>
    </row>
    <row r="17" spans="2:11" ht="14" customHeight="1">
      <c r="B17" s="6" t="str">
        <f t="shared" si="1"/>
        <v/>
      </c>
      <c r="C17" s="46"/>
      <c r="D17" s="12" t="str">
        <f>IF(C17&lt;&gt;0,C17-$J$9,"")</f>
        <v/>
      </c>
      <c r="E17" s="12" t="str">
        <f t="shared" si="0"/>
        <v/>
      </c>
      <c r="F17" s="25"/>
      <c r="G17" s="62" t="s">
        <v>16</v>
      </c>
      <c r="K17" s="44"/>
    </row>
    <row r="18" spans="2:11" ht="14" customHeight="1">
      <c r="B18" s="7" t="str">
        <f t="shared" si="1"/>
        <v/>
      </c>
      <c r="C18" s="47"/>
      <c r="D18" s="13" t="str">
        <f>IF(C18&lt;&gt;0,C18-$J$9,"")</f>
        <v/>
      </c>
      <c r="E18" s="13" t="str">
        <f t="shared" si="0"/>
        <v/>
      </c>
      <c r="F18" s="25"/>
      <c r="G18" s="58"/>
      <c r="H18" s="59"/>
      <c r="I18" s="60" t="s">
        <v>14</v>
      </c>
      <c r="J18" s="61">
        <f>J14/H14*100</f>
        <v>0.97268180235104917</v>
      </c>
      <c r="K18" s="44"/>
    </row>
    <row r="19" spans="2:11" ht="6" customHeight="1">
      <c r="B19" s="6"/>
      <c r="C19" s="12"/>
      <c r="D19" s="18"/>
      <c r="E19" s="12"/>
      <c r="F19" s="25"/>
      <c r="K19" s="44"/>
    </row>
    <row r="20" spans="2:11" ht="14" customHeight="1">
      <c r="B20" s="6" t="s">
        <v>13</v>
      </c>
      <c r="C20" s="12">
        <f>SUM(C9:C18)</f>
        <v>129.71</v>
      </c>
      <c r="D20" s="12">
        <f>SUM(D9:D18)</f>
        <v>-7.1054273576010019E-15</v>
      </c>
      <c r="E20" s="12">
        <f>SUM(E9:E18)</f>
        <v>0.22739999999999833</v>
      </c>
      <c r="F20" s="25"/>
      <c r="G20" s="31" t="s">
        <v>11</v>
      </c>
      <c r="H20" s="57">
        <f>J9</f>
        <v>18.53</v>
      </c>
      <c r="I20" s="38" t="s">
        <v>8</v>
      </c>
      <c r="J20" s="56">
        <f>J18/100</f>
        <v>9.7268180235104921E-3</v>
      </c>
      <c r="K20" s="55"/>
    </row>
    <row r="21" spans="2:11" ht="7" customHeight="1">
      <c r="B21" s="7"/>
      <c r="C21" s="13"/>
      <c r="D21" s="19"/>
      <c r="E21" s="13"/>
      <c r="F21" s="26"/>
      <c r="G21" s="29"/>
      <c r="H21" s="33"/>
      <c r="I21" s="33"/>
      <c r="J21" s="29"/>
      <c r="K21" s="45"/>
    </row>
  </sheetData>
  <phoneticPr fontId="0" type="noConversion"/>
  <printOptions gridLines="1"/>
  <pageMargins left="0.499" right="0.499" top="0.499" bottom="0.499" header="0.499" footer="0.499"/>
  <pageSetup paperSize="9" orientation="portrait" useFirstPageNumber="1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Microsoft Office User</cp:lastModifiedBy>
  <dcterms:created xsi:type="dcterms:W3CDTF">2003-09-22T09:03:54Z</dcterms:created>
  <dcterms:modified xsi:type="dcterms:W3CDTF">2019-11-11T17:02:40Z</dcterms:modified>
</cp:coreProperties>
</file>